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<sst xmlns="http://schemas.openxmlformats.org/spreadsheetml/2006/main" count="61" uniqueCount="50">
  <si>
    <t>E. Economic Dispatch</t>
  </si>
  <si>
    <t>This module provides students with visual displays of the matrix approach to solve the economic</t>
  </si>
  <si>
    <t xml:space="preserve"> dispatch problem with the Newton method. The graph of each unit's I/O curve is shown as the </t>
  </si>
  <si>
    <t xml:space="preserve"> solution changes for a given demand level and for unit high and low limits. The student is shown </t>
  </si>
  <si>
    <t>the equations as the solution progresses and is instruct as to what equations have to be added</t>
  </si>
  <si>
    <t>and how to change the parameters for additional analysis.</t>
  </si>
  <si>
    <t>COST CURVE COEFFICIENTS</t>
  </si>
  <si>
    <t>UNIT 1</t>
  </si>
  <si>
    <t>UNIT 2</t>
  </si>
  <si>
    <t>quadratic</t>
  </si>
  <si>
    <t>K/MWsqh</t>
  </si>
  <si>
    <t>linear</t>
  </si>
  <si>
    <t>K/MWh</t>
  </si>
  <si>
    <t>constant</t>
  </si>
  <si>
    <t>K</t>
  </si>
  <si>
    <t>GENERATION RANGE</t>
  </si>
  <si>
    <t>MINIMUM</t>
  </si>
  <si>
    <t>MAXIMUM</t>
  </si>
  <si>
    <t>MW</t>
  </si>
  <si>
    <t>POWER DEMAND</t>
  </si>
  <si>
    <t>OPTIMAL SOLUTION</t>
  </si>
  <si>
    <t>P1</t>
  </si>
  <si>
    <t>P2</t>
  </si>
  <si>
    <t>lambda</t>
  </si>
  <si>
    <t>phi</t>
  </si>
  <si>
    <t>MESSAGES</t>
  </si>
  <si>
    <t>CALCULATE</t>
  </si>
  <si>
    <t>QUIT</t>
  </si>
  <si>
    <t>Notes:</t>
  </si>
  <si>
    <t>Cost curves</t>
  </si>
  <si>
    <t>C1=A1+B1P1+C1P1*P1</t>
  </si>
  <si>
    <t>C2=A2+B2P2+C2P2*P2</t>
  </si>
  <si>
    <t>IC1=B1+2C1P1</t>
  </si>
  <si>
    <t>IC2=B2+2C2P2</t>
  </si>
  <si>
    <t xml:space="preserve">Optimal dispatch rule and the equality constraint gives </t>
  </si>
  <si>
    <t>B1+2C1P1=B2+2C2P2</t>
  </si>
  <si>
    <t>P1+P2=PD</t>
  </si>
  <si>
    <t>Solve these equations for P1 &amp;P2:</t>
  </si>
  <si>
    <t>P1=C2Pd/(C1+C2)+(B2-B1)/(2*(C1+C2))</t>
  </si>
  <si>
    <t>P2=Pd-P1</t>
  </si>
  <si>
    <t>Lambda1</t>
  </si>
  <si>
    <t>Lambda2</t>
  </si>
  <si>
    <t>P</t>
  </si>
  <si>
    <t>P1=(IC2-B1)/2C1</t>
  </si>
  <si>
    <t>P2=(IC2-B2)/2C2</t>
  </si>
  <si>
    <t>Given Demand</t>
  </si>
  <si>
    <t>IC2=B2+2*C2P2, P1=IC2-B1/2C1</t>
  </si>
  <si>
    <t xml:space="preserve">The optimal solutions here are given for  specific minimum and maximum generations </t>
  </si>
  <si>
    <t>of units 1 &amp; 2. Your exercise is to write the program fro general minimum and maximum values</t>
  </si>
  <si>
    <t>of generations for the two units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</si>
</sst>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7" fillId="4" borderId="0" xfId="0" applyFont="1" applyFill="1" applyAlignment="1">
      <alignment/>
    </xf>
    <xf numFmtId="0" fontId="7" fillId="4" borderId="0" xfId="0" applyFont="1" applyFill="1" applyAlignment="1" quotePrefix="1">
      <alignment horizontal="left"/>
    </xf>
    <xf numFmtId="0" fontId="0" fillId="5" borderId="0" xfId="0" applyFill="1" applyAlignment="1">
      <alignment/>
    </xf>
    <xf numFmtId="0" fontId="0" fillId="5" borderId="0" xfId="0" applyFill="1" applyAlignment="1" quotePrefix="1">
      <alignment horizontal="left"/>
    </xf>
    <xf numFmtId="0" fontId="0" fillId="6" borderId="0" xfId="0" applyFill="1" applyAlignment="1" quotePrefix="1">
      <alignment horizontal="lef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OPTIMAL P1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22125"/>
          <c:w val="0.4815"/>
          <c:h val="0.5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Sheet1!$F$62:$K$62</c:f>
              <c:numCache/>
            </c:numRef>
          </c:cat>
          <c:val>
            <c:numRef>
              <c:f>Sheet1!$F$63:$K$63</c:f>
              <c:numCache/>
            </c:numRef>
          </c:val>
          <c:smooth val="0"/>
        </c:ser>
        <c:axId val="46213639"/>
        <c:axId val="13269568"/>
      </c:lineChart>
      <c:cat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69568"/>
        <c:crosses val="autoZero"/>
        <c:auto val="0"/>
        <c:lblOffset val="100"/>
        <c:noMultiLvlLbl val="0"/>
      </c:catAx>
      <c:valAx>
        <c:axId val="13269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P1,MW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13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OPTIMAL P2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25075"/>
          <c:w val="0.4815"/>
          <c:h val="0.51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Sheet1!$C$62:$H$62</c:f>
              <c:numCache/>
            </c:numRef>
          </c:cat>
          <c:val>
            <c:numRef>
              <c:f>Sheet1!$C$64:$H$64</c:f>
              <c:numCache/>
            </c:numRef>
          </c:val>
          <c:smooth val="0"/>
        </c:ser>
        <c:axId val="52317249"/>
        <c:axId val="1093194"/>
      </c:lineChart>
      <c:catAx>
        <c:axId val="5231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3194"/>
        <c:crosses val="autoZero"/>
        <c:auto val="0"/>
        <c:lblOffset val="100"/>
        <c:noMultiLvlLbl val="0"/>
      </c:catAx>
      <c:valAx>
        <c:axId val="10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P2 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172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OPTIMAL Lambda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2375"/>
          <c:w val="0.48625"/>
          <c:h val="0.55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Sheet1!$C$62:$J$62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Sheet1!$C$65:$J$65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9838747"/>
        <c:axId val="21439860"/>
      </c:lineChart>
      <c:catAx>
        <c:axId val="983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39860"/>
        <c:crosses val="autoZero"/>
        <c:auto val="0"/>
        <c:lblOffset val="100"/>
        <c:noMultiLvlLbl val="0"/>
      </c:catAx>
      <c:valAx>
        <c:axId val="2143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Lambda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387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152400</xdr:rowOff>
    </xdr:from>
    <xdr:to>
      <xdr:col>5</xdr:col>
      <xdr:colOff>0</xdr:colOff>
      <xdr:row>13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285875"/>
          <a:ext cx="3038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9525</xdr:colOff>
      <xdr:row>12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09600" y="1485900"/>
          <a:ext cx="61912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3</xdr:col>
      <xdr:colOff>19050</xdr:colOff>
      <xdr:row>12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238250" y="1495425"/>
          <a:ext cx="60960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5</xdr:col>
      <xdr:colOff>0</xdr:colOff>
      <xdr:row>18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525" y="2295525"/>
          <a:ext cx="30384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4</xdr:col>
      <xdr:colOff>600075</xdr:colOff>
      <xdr:row>15</xdr:row>
      <xdr:rowOff>9525</xdr:rowOff>
    </xdr:to>
    <xdr:sp>
      <xdr:nvSpPr>
        <xdr:cNvPr id="5" name="Line 5"/>
        <xdr:cNvSpPr>
          <a:spLocks/>
        </xdr:cNvSpPr>
      </xdr:nvSpPr>
      <xdr:spPr>
        <a:xfrm>
          <a:off x="19050" y="2438400"/>
          <a:ext cx="30194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0</xdr:colOff>
      <xdr:row>18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619125" y="2438400"/>
          <a:ext cx="6000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9525</xdr:rowOff>
    </xdr:from>
    <xdr:to>
      <xdr:col>3</xdr:col>
      <xdr:colOff>0</xdr:colOff>
      <xdr:row>18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1219200" y="2447925"/>
          <a:ext cx="6096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0</xdr:rowOff>
    </xdr:from>
    <xdr:to>
      <xdr:col>2</xdr:col>
      <xdr:colOff>600075</xdr:colOff>
      <xdr:row>27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600075" y="3409950"/>
          <a:ext cx="121920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8</xdr:col>
      <xdr:colOff>600075</xdr:colOff>
      <xdr:row>18</xdr:row>
      <xdr:rowOff>104775</xdr:rowOff>
    </xdr:to>
    <xdr:graphicFrame>
      <xdr:nvGraphicFramePr>
        <xdr:cNvPr id="9" name="Chart 9"/>
        <xdr:cNvGraphicFramePr/>
      </xdr:nvGraphicFramePr>
      <xdr:xfrm>
        <a:off x="3057525" y="1285875"/>
        <a:ext cx="24193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8</xdr:col>
      <xdr:colOff>600075</xdr:colOff>
      <xdr:row>28</xdr:row>
      <xdr:rowOff>47625</xdr:rowOff>
    </xdr:to>
    <xdr:graphicFrame>
      <xdr:nvGraphicFramePr>
        <xdr:cNvPr id="10" name="Chart 10"/>
        <xdr:cNvGraphicFramePr/>
      </xdr:nvGraphicFramePr>
      <xdr:xfrm>
        <a:off x="3057525" y="3086100"/>
        <a:ext cx="2419350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29</xdr:row>
      <xdr:rowOff>0</xdr:rowOff>
    </xdr:from>
    <xdr:to>
      <xdr:col>9</xdr:col>
      <xdr:colOff>0</xdr:colOff>
      <xdr:row>39</xdr:row>
      <xdr:rowOff>85725</xdr:rowOff>
    </xdr:to>
    <xdr:graphicFrame>
      <xdr:nvGraphicFramePr>
        <xdr:cNvPr id="11" name="Chart 11"/>
        <xdr:cNvGraphicFramePr/>
      </xdr:nvGraphicFramePr>
      <xdr:xfrm>
        <a:off x="3057525" y="4705350"/>
        <a:ext cx="24288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D37" sqref="D37"/>
    </sheetView>
  </sheetViews>
  <sheetFormatPr defaultColWidth="9.140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6" t="s">
        <v>2</v>
      </c>
    </row>
    <row r="4" ht="12.75">
      <c r="A4" s="6" t="s">
        <v>3</v>
      </c>
    </row>
    <row r="5" ht="12.75">
      <c r="A5" t="s">
        <v>4</v>
      </c>
    </row>
    <row r="6" ht="12.75">
      <c r="A6" s="2" t="s">
        <v>5</v>
      </c>
    </row>
    <row r="8" ht="13.5" customHeight="1"/>
    <row r="9" spans="1:4" ht="12.75">
      <c r="A9" s="7" t="s">
        <v>6</v>
      </c>
      <c r="B9" s="7"/>
      <c r="C9" s="7"/>
      <c r="D9" s="7"/>
    </row>
    <row r="10" spans="1:4" ht="12.75">
      <c r="A10" s="7"/>
      <c r="B10" s="7" t="s">
        <v>7</v>
      </c>
      <c r="C10" s="7" t="s">
        <v>8</v>
      </c>
      <c r="D10" s="7"/>
    </row>
    <row r="11" spans="1:4" ht="12.75">
      <c r="A11" s="7" t="s">
        <v>9</v>
      </c>
      <c r="B11" s="7">
        <v>0.0156</v>
      </c>
      <c r="C11" s="7">
        <v>0.0185</v>
      </c>
      <c r="D11" s="8" t="s">
        <v>10</v>
      </c>
    </row>
    <row r="12" spans="1:4" ht="12.75">
      <c r="A12" s="7" t="s">
        <v>11</v>
      </c>
      <c r="B12" s="7">
        <f>2.1875</f>
        <v>2.1875</v>
      </c>
      <c r="C12" s="7">
        <v>2.4074</v>
      </c>
      <c r="D12" s="8" t="s">
        <v>12</v>
      </c>
    </row>
    <row r="13" spans="1:4" ht="12.75">
      <c r="A13" s="7" t="s">
        <v>13</v>
      </c>
      <c r="B13" s="7">
        <v>120.31</v>
      </c>
      <c r="C13" s="7">
        <v>740.74</v>
      </c>
      <c r="D13" s="7" t="s">
        <v>14</v>
      </c>
    </row>
    <row r="15" spans="1:4" ht="12.75">
      <c r="A15" s="9"/>
      <c r="B15" s="9" t="s">
        <v>15</v>
      </c>
      <c r="C15" s="9"/>
      <c r="D15" s="9"/>
    </row>
    <row r="16" spans="1:4" ht="12.75">
      <c r="A16" s="9"/>
      <c r="B16" s="10" t="s">
        <v>16</v>
      </c>
      <c r="C16" s="9" t="s">
        <v>17</v>
      </c>
      <c r="D16" s="9"/>
    </row>
    <row r="17" spans="1:4" ht="12.75">
      <c r="A17" s="9" t="s">
        <v>7</v>
      </c>
      <c r="B17" s="9">
        <v>200</v>
      </c>
      <c r="C17" s="9">
        <v>350</v>
      </c>
      <c r="D17" s="9" t="s">
        <v>18</v>
      </c>
    </row>
    <row r="18" spans="1:4" ht="12.75">
      <c r="A18" s="9" t="s">
        <v>8</v>
      </c>
      <c r="B18" s="9">
        <v>100</v>
      </c>
      <c r="C18" s="9">
        <v>200</v>
      </c>
      <c r="D18" s="9" t="s">
        <v>18</v>
      </c>
    </row>
    <row r="20" spans="1:5" ht="12.75">
      <c r="A20" s="11" t="s">
        <v>19</v>
      </c>
      <c r="B20" s="12"/>
      <c r="C20" s="12">
        <v>400</v>
      </c>
      <c r="D20" s="12" t="s">
        <v>18</v>
      </c>
      <c r="E20" s="12"/>
    </row>
    <row r="22" spans="2:3" ht="12.75">
      <c r="B22" s="13" t="s">
        <v>20</v>
      </c>
      <c r="C22" s="13"/>
    </row>
    <row r="23" spans="2:3" ht="12.75">
      <c r="B23" s="13"/>
      <c r="C23" s="13"/>
    </row>
    <row r="24" spans="2:3" ht="12.75">
      <c r="B24" s="14" t="s">
        <v>21</v>
      </c>
      <c r="C24" s="13">
        <f>A55</f>
        <v>179.76685897435897</v>
      </c>
    </row>
    <row r="25" spans="2:3" ht="12.75">
      <c r="B25" s="14" t="s">
        <v>22</v>
      </c>
      <c r="C25" s="13">
        <f>B55</f>
        <v>220.7669</v>
      </c>
    </row>
    <row r="26" spans="2:3" ht="12.75">
      <c r="B26" s="14" t="s">
        <v>23</v>
      </c>
      <c r="C26" s="13">
        <f>D55</f>
        <v>7.796226</v>
      </c>
    </row>
    <row r="27" spans="2:3" ht="12.75">
      <c r="B27" s="14" t="s">
        <v>24</v>
      </c>
      <c r="C27" s="13"/>
    </row>
    <row r="29" spans="1:5" ht="12.75">
      <c r="A29" s="3"/>
      <c r="B29" s="4" t="s">
        <v>25</v>
      </c>
      <c r="C29" s="3"/>
      <c r="D29" s="3"/>
      <c r="E29" s="3"/>
    </row>
    <row r="30" spans="1:8" ht="12.75">
      <c r="A30" s="3"/>
      <c r="B30" s="3"/>
      <c r="C30" s="3"/>
      <c r="D30" s="3"/>
      <c r="E30" s="3"/>
      <c r="H30" s="5"/>
    </row>
    <row r="32" spans="1:4" ht="12.75">
      <c r="A32" s="3" t="s">
        <v>26</v>
      </c>
      <c r="B32" s="3"/>
      <c r="D32" s="3" t="s">
        <v>27</v>
      </c>
    </row>
    <row r="34" ht="12.75">
      <c r="A34" t="s">
        <v>28</v>
      </c>
    </row>
    <row r="35" ht="12.75">
      <c r="A35" s="2" t="s">
        <v>29</v>
      </c>
    </row>
    <row r="36" ht="12.75">
      <c r="A36" t="s">
        <v>30</v>
      </c>
    </row>
    <row r="37" ht="12.75">
      <c r="A37" t="s">
        <v>31</v>
      </c>
    </row>
    <row r="38" ht="12.75">
      <c r="A38" t="s">
        <v>32</v>
      </c>
    </row>
    <row r="39" ht="12.75">
      <c r="A39" t="s">
        <v>33</v>
      </c>
    </row>
    <row r="40" ht="12.75">
      <c r="A40" t="s">
        <v>34</v>
      </c>
    </row>
    <row r="41" ht="12.75">
      <c r="A41" t="s">
        <v>35</v>
      </c>
    </row>
    <row r="42" ht="12.75">
      <c r="A42" t="s">
        <v>36</v>
      </c>
    </row>
    <row r="43" ht="12.75">
      <c r="A43" s="2" t="s">
        <v>37</v>
      </c>
    </row>
    <row r="44" ht="12.75">
      <c r="A44" t="s">
        <v>38</v>
      </c>
    </row>
    <row r="45" ht="12.75">
      <c r="D45">
        <f>(C11*C20/(B11+C11))+(C12-B12)/(2*(B11+C11))</f>
        <v>220.233137829912</v>
      </c>
    </row>
    <row r="46" spans="1:4" ht="12.75">
      <c r="A46" t="s">
        <v>39</v>
      </c>
      <c r="D46">
        <f>C20-D45</f>
        <v>179.766862170088</v>
      </c>
    </row>
    <row r="47" ht="12.75">
      <c r="A47" t="s">
        <v>23</v>
      </c>
    </row>
    <row r="48" spans="1:5" ht="12.75">
      <c r="A48" t="s">
        <v>21</v>
      </c>
      <c r="B48" t="s">
        <v>22</v>
      </c>
      <c r="C48" s="2" t="s">
        <v>40</v>
      </c>
      <c r="D48" t="s">
        <v>41</v>
      </c>
      <c r="E48" t="s">
        <v>42</v>
      </c>
    </row>
    <row r="49" spans="1:5" ht="12.75">
      <c r="A49">
        <v>100</v>
      </c>
      <c r="B49">
        <f>(D49-C12)/(2*C11)</f>
        <v>119.39459459459461</v>
      </c>
      <c r="C49">
        <f>B12*2*B11*A49</f>
        <v>6.824999999999999</v>
      </c>
      <c r="D49">
        <v>6.825</v>
      </c>
      <c r="E49">
        <f>A49+B49</f>
        <v>219.3945945945946</v>
      </c>
    </row>
    <row r="50" spans="1:6" ht="12.75">
      <c r="A50">
        <f>(D50-B12)/(2*B11)</f>
        <v>125.63782051282053</v>
      </c>
      <c r="B50">
        <v>100</v>
      </c>
      <c r="D50">
        <f>C12+2*C11*B50</f>
        <v>6.1074</v>
      </c>
      <c r="E50">
        <f>A50+B50</f>
        <v>225.63782051282053</v>
      </c>
      <c r="F50" s="2" t="s">
        <v>43</v>
      </c>
    </row>
    <row r="52" spans="1:6" ht="12.75">
      <c r="A52">
        <f>(D52-B12)/(2*B11)</f>
        <v>148.63782051282053</v>
      </c>
      <c r="B52">
        <f>(D52-C12)/(2*C11)</f>
        <v>119.39459459459461</v>
      </c>
      <c r="D52">
        <f>6.825</f>
        <v>6.825</v>
      </c>
      <c r="E52">
        <f>A52+B52</f>
        <v>268.03241510741515</v>
      </c>
      <c r="F52" s="2" t="s">
        <v>44</v>
      </c>
    </row>
    <row r="53" spans="1:5" ht="12.75">
      <c r="A53">
        <f>(C53-B12)/(2*B11)</f>
        <v>186.29807692307693</v>
      </c>
      <c r="B53">
        <f>(D53-C12)/(2*C11)</f>
        <v>151.15135135135137</v>
      </c>
      <c r="C53">
        <v>8</v>
      </c>
      <c r="D53">
        <v>8</v>
      </c>
      <c r="E53">
        <f>A53+B53</f>
        <v>337.4494282744283</v>
      </c>
    </row>
    <row r="54" spans="1:8" ht="12.75">
      <c r="A54">
        <v>200</v>
      </c>
      <c r="B54">
        <f>(D54-C12)/(2*C11)</f>
        <v>162.70540540540543</v>
      </c>
      <c r="C54">
        <f>B12+2*B11*A54</f>
        <v>8.427499999999998</v>
      </c>
      <c r="D54">
        <v>8.4275</v>
      </c>
      <c r="E54">
        <f>A54+B54</f>
        <v>362.70540540540543</v>
      </c>
      <c r="F54">
        <f>B12+2*B11*D54</f>
        <v>2.450438</v>
      </c>
      <c r="G54">
        <v>8.4275</v>
      </c>
      <c r="H54">
        <f>D54+E54</f>
        <v>371.13290540540544</v>
      </c>
    </row>
    <row r="55" spans="1:6" ht="12.75">
      <c r="A55">
        <f>(D55-B12)/(2*B11)</f>
        <v>179.76685897435897</v>
      </c>
      <c r="B55">
        <v>220.7669</v>
      </c>
      <c r="D55">
        <v>7.796226</v>
      </c>
      <c r="E55">
        <v>400</v>
      </c>
      <c r="F55" t="s">
        <v>45</v>
      </c>
    </row>
    <row r="56" spans="1:6" ht="12.75">
      <c r="A56">
        <f>(C56-B12)/(2*B11)</f>
        <v>244.2275641025641</v>
      </c>
      <c r="B56">
        <v>200</v>
      </c>
      <c r="C56">
        <v>9.8074</v>
      </c>
      <c r="D56">
        <f>C12+2*C11*B56</f>
        <v>9.8074</v>
      </c>
      <c r="E56">
        <f>A56+B56</f>
        <v>444.2275641025641</v>
      </c>
      <c r="F56" s="2" t="s">
        <v>46</v>
      </c>
    </row>
    <row r="57" spans="1:5" ht="12.75">
      <c r="A57">
        <f>(C57-B12)/(2*B11)</f>
        <v>250.40064102564105</v>
      </c>
      <c r="B57">
        <f>(D57-C12)/(2*C11)</f>
        <v>205.20540540540543</v>
      </c>
      <c r="C57">
        <v>10</v>
      </c>
      <c r="D57">
        <v>10</v>
      </c>
      <c r="E57">
        <f>A57+B57</f>
        <v>455.6060464310465</v>
      </c>
    </row>
    <row r="58" spans="1:5" ht="12.75">
      <c r="A58">
        <f>(C58-B12)/(2*B11)</f>
        <v>314.50320512820514</v>
      </c>
      <c r="B58">
        <f>(D58-C12)/(2*C11)</f>
        <v>259.2594594594595</v>
      </c>
      <c r="C58">
        <v>12</v>
      </c>
      <c r="D58">
        <v>12</v>
      </c>
      <c r="E58">
        <f>A58+B58</f>
        <v>573.7626645876646</v>
      </c>
    </row>
    <row r="59" spans="1:5" ht="12.75">
      <c r="A59">
        <v>350</v>
      </c>
      <c r="B59">
        <f>(D59-C12)/(2*C11)</f>
        <v>289.1918918918919</v>
      </c>
      <c r="C59">
        <f>B12+2*B11*A59</f>
        <v>13.1075</v>
      </c>
      <c r="D59">
        <v>13.1075</v>
      </c>
      <c r="E59">
        <f>A59+B59</f>
        <v>639.1918918918918</v>
      </c>
    </row>
    <row r="60" spans="1:5" ht="12.75">
      <c r="A60">
        <f>(C60-B12)/(2*B11)</f>
        <v>378.6057692307692</v>
      </c>
      <c r="B60">
        <f>(D60-C12)/(2*C11)</f>
        <v>313.31351351351356</v>
      </c>
      <c r="C60">
        <v>14</v>
      </c>
      <c r="D60">
        <v>14</v>
      </c>
      <c r="E60">
        <f>A60+B60</f>
        <v>691.9192827442828</v>
      </c>
    </row>
    <row r="62" spans="1:9" ht="12.75">
      <c r="A62" t="s">
        <v>42</v>
      </c>
      <c r="B62">
        <v>219.39</v>
      </c>
      <c r="C62">
        <v>225.6378</v>
      </c>
      <c r="D62">
        <v>268.0324</v>
      </c>
      <c r="E62">
        <v>337.4494</v>
      </c>
      <c r="F62">
        <v>362.7</v>
      </c>
      <c r="G62">
        <v>400</v>
      </c>
      <c r="H62">
        <v>444.2276</v>
      </c>
      <c r="I62">
        <v>455.606</v>
      </c>
    </row>
    <row r="63" spans="1:9" ht="12.75">
      <c r="A63" t="s">
        <v>21</v>
      </c>
      <c r="C63">
        <v>125.63</v>
      </c>
      <c r="D63">
        <v>148.63</v>
      </c>
      <c r="E63">
        <v>186.3</v>
      </c>
      <c r="F63">
        <v>200</v>
      </c>
      <c r="G63">
        <v>179.7669</v>
      </c>
      <c r="H63">
        <v>244.227</v>
      </c>
      <c r="I63">
        <v>250.4</v>
      </c>
    </row>
    <row r="64" spans="1:9" ht="12.75">
      <c r="A64" t="s">
        <v>22</v>
      </c>
      <c r="C64">
        <v>100</v>
      </c>
      <c r="D64">
        <v>119.39</v>
      </c>
      <c r="E64">
        <v>151.15</v>
      </c>
      <c r="F64">
        <v>162.71</v>
      </c>
      <c r="G64">
        <v>220.7669</v>
      </c>
      <c r="H64">
        <v>200</v>
      </c>
      <c r="I64">
        <v>205.2</v>
      </c>
    </row>
    <row r="65" spans="1:9" ht="12.75">
      <c r="A65" t="s">
        <v>23</v>
      </c>
      <c r="C65">
        <v>6.107</v>
      </c>
      <c r="D65">
        <v>6.825</v>
      </c>
      <c r="E65">
        <v>8</v>
      </c>
      <c r="F65">
        <f>B12+2*B11*D64</f>
        <v>5.9124680000000005</v>
      </c>
      <c r="G65">
        <v>7.796</v>
      </c>
      <c r="H65">
        <v>10</v>
      </c>
      <c r="I65">
        <v>12</v>
      </c>
    </row>
    <row r="67" ht="12.75">
      <c r="A67" s="2" t="s">
        <v>47</v>
      </c>
    </row>
    <row r="68" ht="12.75">
      <c r="A68" s="6" t="s">
        <v>48</v>
      </c>
    </row>
    <row r="69" ht="12.75">
      <c r="A69" s="6" t="s">
        <v>49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E</dc:title>
  <dc:subject>Economic despatch</dc:subject>
  <dc:creator>Authorised User</dc:creator>
  <cp:keywords/>
  <dc:description/>
  <cp:lastModifiedBy>INDULKAR</cp:lastModifiedBy>
  <dcterms:modified xsi:type="dcterms:W3CDTF">2002-12-05T12:07:12Z</dcterms:modified>
  <cp:category/>
  <cp:version/>
  <cp:contentType/>
  <cp:contentStatus/>
</cp:coreProperties>
</file>