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70" windowWidth="9570" windowHeight="2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<sst xmlns="http://schemas.openxmlformats.org/spreadsheetml/2006/main" count="180" uniqueCount="124">
  <si>
    <t>with Solutions</t>
  </si>
  <si>
    <t>CHAPTER 14</t>
  </si>
  <si>
    <t xml:space="preserve">Automatic Generation Control Problems </t>
  </si>
  <si>
    <t>Topic</t>
  </si>
  <si>
    <t>Prob.No:</t>
  </si>
  <si>
    <t>Governor Characteristics &amp; load distribution</t>
  </si>
  <si>
    <t>Prob.14.1</t>
  </si>
  <si>
    <t xml:space="preserve"> the frequency drops from 51 Hz to 49 Hz from no load to full load in one, while in the other</t>
  </si>
  <si>
    <t xml:space="preserve"> from 51 to 49.5 Hz . Calculate</t>
  </si>
  <si>
    <t>(b) the frequency at this load</t>
  </si>
  <si>
    <t>(a) the load on each machine when the total load is 750 kW, and</t>
  </si>
  <si>
    <t>Solution:</t>
  </si>
  <si>
    <t>frequency</t>
  </si>
  <si>
    <t>500 kW</t>
  </si>
  <si>
    <t>750 kW</t>
  </si>
  <si>
    <t>P</t>
  </si>
  <si>
    <t>N</t>
  </si>
  <si>
    <t>Y'</t>
  </si>
  <si>
    <t>Y</t>
  </si>
  <si>
    <t xml:space="preserve">    R</t>
  </si>
  <si>
    <t>M</t>
  </si>
  <si>
    <t>X'</t>
  </si>
  <si>
    <t>P'</t>
  </si>
  <si>
    <t>Load</t>
  </si>
  <si>
    <t>The intersection point R of the two load lines gives the loads on the two machines.</t>
  </si>
  <si>
    <t>h</t>
  </si>
  <si>
    <t>Q</t>
  </si>
  <si>
    <t>MR=(MQ/XQ)XQ'=(1.5-h)*500/2</t>
  </si>
  <si>
    <t>Triangles NPR and Y'PP' are similar.</t>
  </si>
  <si>
    <t>NR = NP (Y'P'/Y'P) = (1.5-h) *500/1.5</t>
  </si>
  <si>
    <t>MR+NR= 750= (1.5-h)*((500/2)+(500/1.5))</t>
  </si>
  <si>
    <t>h= 1.5 - 750/(250+333.3)= .214</t>
  </si>
  <si>
    <t>MR= (1.5-h)*500/2=321.5 kW</t>
  </si>
  <si>
    <t>Answer</t>
  </si>
  <si>
    <t>NR= 750-321.5=428.5 kW</t>
  </si>
  <si>
    <t>Frequency= 49.5+.214= 49.714</t>
  </si>
  <si>
    <t>Back to top of page</t>
  </si>
  <si>
    <t>Governor charactreristics &amp; load distribution</t>
  </si>
  <si>
    <t>Power transfer &amp; power frequency characteristics of two systems</t>
  </si>
  <si>
    <t>Prob.14.2</t>
  </si>
  <si>
    <t xml:space="preserve">A power system A has  apower frequency characteristic such that a drop in frequency of </t>
  </si>
  <si>
    <t xml:space="preserve"> 0.1 Hz is caused by an additional load of 250 MW, and the corresponding load change on</t>
  </si>
  <si>
    <t>adjacent network B for the same fequency deviation is 400 MW. At a certain time A is</t>
  </si>
  <si>
    <t>running at 49.85 Hz and B at 50 Hz. What would be the power transfer if the two systems</t>
  </si>
  <si>
    <t>Ka,fa</t>
  </si>
  <si>
    <t>Ptie</t>
  </si>
  <si>
    <t>Load frequency characteristics:</t>
  </si>
  <si>
    <t>Ka</t>
  </si>
  <si>
    <t>Kb</t>
  </si>
  <si>
    <t>Frequencies:</t>
  </si>
  <si>
    <t>fa</t>
  </si>
  <si>
    <t>fb</t>
  </si>
  <si>
    <t>MW/0.1 HZ</t>
  </si>
  <si>
    <t>MW/Hz</t>
  </si>
  <si>
    <t>Hz</t>
  </si>
  <si>
    <t>Tie line flow= Ka*Kb*(fa-fb)/(Ka+Kb)</t>
  </si>
  <si>
    <t>MW from B to A</t>
  </si>
  <si>
    <t>A</t>
  </si>
  <si>
    <t>B</t>
  </si>
  <si>
    <t xml:space="preserve">System </t>
  </si>
  <si>
    <t>Two 500 kW alternators run in parallel.The governors on the prime movers are so set that</t>
  </si>
  <si>
    <t>Power transfer &amp; power frequency characteristics of two systems-Example 1</t>
  </si>
  <si>
    <t>Power transfer &amp; power frequency characteristics of two systems-Example 2</t>
  </si>
  <si>
    <t>Prob.14.3</t>
  </si>
  <si>
    <t xml:space="preserve">constants KA and KB, MW/Hz. An increase in load of 500 MW on system A causes a </t>
  </si>
  <si>
    <t xml:space="preserve"> is 49 Hz and of system B is 50 Hz. Determine KA and KB.</t>
  </si>
  <si>
    <t>KA</t>
  </si>
  <si>
    <t>KB</t>
  </si>
  <si>
    <t>dPt</t>
  </si>
  <si>
    <t>Drop in frequency in B due to extra load = -dPt/KB</t>
  </si>
  <si>
    <t>the two changes in frequency, we get</t>
  </si>
  <si>
    <t>= KB*dP/(KA+KB)</t>
  </si>
  <si>
    <t>Now open the link:</t>
  </si>
  <si>
    <t>fA</t>
  </si>
  <si>
    <t>fB</t>
  </si>
  <si>
    <t>B is relieved of dPt and assumes fB</t>
  </si>
  <si>
    <t>A has dPt more load and assumes fA.</t>
  </si>
  <si>
    <t>Therefore,</t>
  </si>
  <si>
    <t>…….Eq.1</t>
  </si>
  <si>
    <t>….Eq.2</t>
  </si>
  <si>
    <t>Eliminating KB/(KA+KB) from eqs.1&amp;2, we get</t>
  </si>
  <si>
    <t>= dP/(fB-fA)</t>
  </si>
  <si>
    <t>dP</t>
  </si>
  <si>
    <t>MW</t>
  </si>
  <si>
    <t>…Eq.3</t>
  </si>
  <si>
    <t>…Eq.A</t>
  </si>
  <si>
    <t>From Eq.2 we get</t>
  </si>
  <si>
    <t>Two power systems A and B are interconnected by a tie line and have power-frequency</t>
  </si>
  <si>
    <t>power transfer of 300 MW from B to A. When the line is open , the frequency of system A</t>
  </si>
  <si>
    <t>Change in frequency in A due to extra load dP and extra input dPt from B</t>
  </si>
  <si>
    <t>fB = f + dPt/KB</t>
  </si>
  <si>
    <t>fA = f-dPt/KA</t>
  </si>
  <si>
    <t>dPt=(fB - fA)*KB*KA/(KA+KB)</t>
  </si>
  <si>
    <t>= KA dPt/(dP - dPt)</t>
  </si>
  <si>
    <t>=-(dP - dPt)/KA</t>
  </si>
  <si>
    <t>were to be paralleled via short ac interconnector?</t>
  </si>
  <si>
    <t>Frequency &amp; tie-line power errors for  a load change in a 2-area system</t>
  </si>
  <si>
    <t>Prob.14.4</t>
  </si>
  <si>
    <t xml:space="preserve">Two power systems A and B , each have regulation (R) of .1 pu (on respective capacity </t>
  </si>
  <si>
    <t>The two systems are interconnected through a tie line  and are initially at 50 Hz.</t>
  </si>
  <si>
    <t xml:space="preserve">If there is a 10 MW load change in system A, calculate the change in the steady-state </t>
  </si>
  <si>
    <t xml:space="preserve"> values of frequency and power transfer</t>
  </si>
  <si>
    <t>pu</t>
  </si>
  <si>
    <t>f</t>
  </si>
  <si>
    <t>=</t>
  </si>
  <si>
    <t>PA</t>
  </si>
  <si>
    <t>PB</t>
  </si>
  <si>
    <t>Hz/MW</t>
  </si>
  <si>
    <t>=RA(pu)*f/PA</t>
  </si>
  <si>
    <t>=RB(pu)*f/PB</t>
  </si>
  <si>
    <t>=-change in Load/(KA +(1/RA)) +(KB +(1/RB))</t>
  </si>
  <si>
    <t>Change in load</t>
  </si>
  <si>
    <t>Steady-state error in tie-line flow</t>
  </si>
  <si>
    <t>=-change in load*(KB + (1/RB))/(KA+(1/RA)+KB +(1/RB))</t>
  </si>
  <si>
    <t>bases) and a stiffness K of 1 pu. The capacity of system A is 150 MW and of B is 100 MW.</t>
  </si>
  <si>
    <t>RA = RB =</t>
  </si>
  <si>
    <t>RA, Hz/MW</t>
  </si>
  <si>
    <t>RB, Hz/MW</t>
  </si>
  <si>
    <t>Steady-state error in frequency =</t>
  </si>
  <si>
    <t>Kb. fb</t>
  </si>
  <si>
    <t>=change in frequency-no Load to full Load/full Load capacity</t>
  </si>
  <si>
    <t>WEBSITE</t>
  </si>
  <si>
    <t>takes you to the start page after you have read this Chapter.</t>
  </si>
  <si>
    <t>Start page has links to other Chapters.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</si>
</sst>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i/>
      <sz val="12"/>
      <color indexed="1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53" applyAlignment="1" applyProtection="1">
      <alignment/>
      <protection/>
    </xf>
    <xf numFmtId="0" fontId="3" fillId="0" borderId="0" xfId="53" applyAlignment="1" applyProtection="1">
      <alignment horizontal="center"/>
      <protection/>
    </xf>
    <xf numFmtId="0" fontId="0" fillId="0" borderId="0" xfId="0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152400</xdr:rowOff>
    </xdr:from>
    <xdr:to>
      <xdr:col>2</xdr:col>
      <xdr:colOff>0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>
          <a:off x="1219200" y="640080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9525</xdr:rowOff>
    </xdr:from>
    <xdr:to>
      <xdr:col>5</xdr:col>
      <xdr:colOff>457200</xdr:colOff>
      <xdr:row>46</xdr:row>
      <xdr:rowOff>9525</xdr:rowOff>
    </xdr:to>
    <xdr:sp>
      <xdr:nvSpPr>
        <xdr:cNvPr id="2" name="Line 2"/>
        <xdr:cNvSpPr>
          <a:spLocks/>
        </xdr:cNvSpPr>
      </xdr:nvSpPr>
      <xdr:spPr>
        <a:xfrm>
          <a:off x="1219200" y="77152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38</xdr:row>
      <xdr:rowOff>9525</xdr:rowOff>
    </xdr:from>
    <xdr:to>
      <xdr:col>5</xdr:col>
      <xdr:colOff>466725</xdr:colOff>
      <xdr:row>46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514725" y="64198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</xdr:rowOff>
    </xdr:from>
    <xdr:to>
      <xdr:col>4</xdr:col>
      <xdr:colOff>323850</xdr:colOff>
      <xdr:row>46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219200" y="6419850"/>
          <a:ext cx="15430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38</xdr:row>
      <xdr:rowOff>0</xdr:rowOff>
    </xdr:from>
    <xdr:to>
      <xdr:col>5</xdr:col>
      <xdr:colOff>476250</xdr:colOff>
      <xdr:row>44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2105025" y="6410325"/>
          <a:ext cx="14192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47625</xdr:rowOff>
    </xdr:from>
    <xdr:to>
      <xdr:col>6</xdr:col>
      <xdr:colOff>438150</xdr:colOff>
      <xdr:row>43</xdr:row>
      <xdr:rowOff>47625</xdr:rowOff>
    </xdr:to>
    <xdr:sp>
      <xdr:nvSpPr>
        <xdr:cNvPr id="6" name="Line 6"/>
        <xdr:cNvSpPr>
          <a:spLocks/>
        </xdr:cNvSpPr>
      </xdr:nvSpPr>
      <xdr:spPr>
        <a:xfrm flipV="1">
          <a:off x="4095750" y="64579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76200</xdr:rowOff>
    </xdr:from>
    <xdr:to>
      <xdr:col>5</xdr:col>
      <xdr:colOff>466725</xdr:colOff>
      <xdr:row>43</xdr:row>
      <xdr:rowOff>76200</xdr:rowOff>
    </xdr:to>
    <xdr:sp>
      <xdr:nvSpPr>
        <xdr:cNvPr id="7" name="Line 7"/>
        <xdr:cNvSpPr>
          <a:spLocks/>
        </xdr:cNvSpPr>
      </xdr:nvSpPr>
      <xdr:spPr>
        <a:xfrm>
          <a:off x="1219200" y="72961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19050</xdr:rowOff>
    </xdr:from>
    <xdr:to>
      <xdr:col>5</xdr:col>
      <xdr:colOff>466725</xdr:colOff>
      <xdr:row>44</xdr:row>
      <xdr:rowOff>28575</xdr:rowOff>
    </xdr:to>
    <xdr:sp>
      <xdr:nvSpPr>
        <xdr:cNvPr id="8" name="Line 8"/>
        <xdr:cNvSpPr>
          <a:spLocks/>
        </xdr:cNvSpPr>
      </xdr:nvSpPr>
      <xdr:spPr>
        <a:xfrm>
          <a:off x="1238250" y="7400925"/>
          <a:ext cx="2276475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37</xdr:row>
      <xdr:rowOff>104775</xdr:rowOff>
    </xdr:from>
    <xdr:to>
      <xdr:col>3</xdr:col>
      <xdr:colOff>276225</xdr:colOff>
      <xdr:row>44</xdr:row>
      <xdr:rowOff>9525</xdr:rowOff>
    </xdr:to>
    <xdr:sp>
      <xdr:nvSpPr>
        <xdr:cNvPr id="9" name="Line 9"/>
        <xdr:cNvSpPr>
          <a:spLocks/>
        </xdr:cNvSpPr>
      </xdr:nvSpPr>
      <xdr:spPr>
        <a:xfrm flipH="1" flipV="1">
          <a:off x="2085975" y="6353175"/>
          <a:ext cx="1905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37</xdr:row>
      <xdr:rowOff>85725</xdr:rowOff>
    </xdr:from>
    <xdr:to>
      <xdr:col>4</xdr:col>
      <xdr:colOff>0</xdr:colOff>
      <xdr:row>37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2266950" y="63341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95250</xdr:rowOff>
    </xdr:from>
    <xdr:to>
      <xdr:col>5</xdr:col>
      <xdr:colOff>447675</xdr:colOff>
      <xdr:row>37</xdr:row>
      <xdr:rowOff>95250</xdr:rowOff>
    </xdr:to>
    <xdr:sp>
      <xdr:nvSpPr>
        <xdr:cNvPr id="11" name="Line 11"/>
        <xdr:cNvSpPr>
          <a:spLocks/>
        </xdr:cNvSpPr>
      </xdr:nvSpPr>
      <xdr:spPr>
        <a:xfrm flipH="1">
          <a:off x="2933700" y="63436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95250</xdr:rowOff>
    </xdr:from>
    <xdr:to>
      <xdr:col>2</xdr:col>
      <xdr:colOff>581025</xdr:colOff>
      <xdr:row>46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1228725" y="7800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46</xdr:row>
      <xdr:rowOff>76200</xdr:rowOff>
    </xdr:from>
    <xdr:to>
      <xdr:col>4</xdr:col>
      <xdr:colOff>323850</xdr:colOff>
      <xdr:row>46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2305050" y="7781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104775</xdr:rowOff>
    </xdr:from>
    <xdr:to>
      <xdr:col>3</xdr:col>
      <xdr:colOff>571500</xdr:colOff>
      <xdr:row>47</xdr:row>
      <xdr:rowOff>104775</xdr:rowOff>
    </xdr:to>
    <xdr:sp>
      <xdr:nvSpPr>
        <xdr:cNvPr id="14" name="Line 14"/>
        <xdr:cNvSpPr>
          <a:spLocks/>
        </xdr:cNvSpPr>
      </xdr:nvSpPr>
      <xdr:spPr>
        <a:xfrm flipH="1">
          <a:off x="1219200" y="79724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47</xdr:row>
      <xdr:rowOff>85725</xdr:rowOff>
    </xdr:from>
    <xdr:to>
      <xdr:col>5</xdr:col>
      <xdr:colOff>428625</xdr:colOff>
      <xdr:row>47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2952750" y="79533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48</xdr:row>
      <xdr:rowOff>104775</xdr:rowOff>
    </xdr:from>
    <xdr:to>
      <xdr:col>5</xdr:col>
      <xdr:colOff>352425</xdr:colOff>
      <xdr:row>48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2171700" y="81343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42</xdr:row>
      <xdr:rowOff>28575</xdr:rowOff>
    </xdr:from>
    <xdr:to>
      <xdr:col>5</xdr:col>
      <xdr:colOff>57150</xdr:colOff>
      <xdr:row>43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3105150" y="70866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44</xdr:row>
      <xdr:rowOff>38100</xdr:rowOff>
    </xdr:from>
    <xdr:to>
      <xdr:col>5</xdr:col>
      <xdr:colOff>66675</xdr:colOff>
      <xdr:row>45</xdr:row>
      <xdr:rowOff>76200</xdr:rowOff>
    </xdr:to>
    <xdr:sp>
      <xdr:nvSpPr>
        <xdr:cNvPr id="18" name="Line 18"/>
        <xdr:cNvSpPr>
          <a:spLocks/>
        </xdr:cNvSpPr>
      </xdr:nvSpPr>
      <xdr:spPr>
        <a:xfrm flipV="1">
          <a:off x="3114675" y="74199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43</xdr:row>
      <xdr:rowOff>123825</xdr:rowOff>
    </xdr:from>
    <xdr:to>
      <xdr:col>7</xdr:col>
      <xdr:colOff>47625</xdr:colOff>
      <xdr:row>44</xdr:row>
      <xdr:rowOff>28575</xdr:rowOff>
    </xdr:to>
    <xdr:sp>
      <xdr:nvSpPr>
        <xdr:cNvPr id="19" name="Line 19"/>
        <xdr:cNvSpPr>
          <a:spLocks/>
        </xdr:cNvSpPr>
      </xdr:nvSpPr>
      <xdr:spPr>
        <a:xfrm>
          <a:off x="3076575" y="7343775"/>
          <a:ext cx="12382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76</xdr:row>
      <xdr:rowOff>133350</xdr:rowOff>
    </xdr:from>
    <xdr:to>
      <xdr:col>3</xdr:col>
      <xdr:colOff>295275</xdr:colOff>
      <xdr:row>82</xdr:row>
      <xdr:rowOff>76200</xdr:rowOff>
    </xdr:to>
    <xdr:sp>
      <xdr:nvSpPr>
        <xdr:cNvPr id="20" name="Oval 20"/>
        <xdr:cNvSpPr>
          <a:spLocks/>
        </xdr:cNvSpPr>
      </xdr:nvSpPr>
      <xdr:spPr>
        <a:xfrm>
          <a:off x="1143000" y="12696825"/>
          <a:ext cx="98107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77</xdr:row>
      <xdr:rowOff>104775</xdr:rowOff>
    </xdr:from>
    <xdr:to>
      <xdr:col>5</xdr:col>
      <xdr:colOff>552450</xdr:colOff>
      <xdr:row>81</xdr:row>
      <xdr:rowOff>19050</xdr:rowOff>
    </xdr:to>
    <xdr:sp>
      <xdr:nvSpPr>
        <xdr:cNvPr id="21" name="Oval 21"/>
        <xdr:cNvSpPr>
          <a:spLocks/>
        </xdr:cNvSpPr>
      </xdr:nvSpPr>
      <xdr:spPr>
        <a:xfrm>
          <a:off x="3076575" y="12830175"/>
          <a:ext cx="52387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79</xdr:row>
      <xdr:rowOff>95250</xdr:rowOff>
    </xdr:from>
    <xdr:to>
      <xdr:col>5</xdr:col>
      <xdr:colOff>28575</xdr:colOff>
      <xdr:row>79</xdr:row>
      <xdr:rowOff>95250</xdr:rowOff>
    </xdr:to>
    <xdr:sp>
      <xdr:nvSpPr>
        <xdr:cNvPr id="22" name="Line 22"/>
        <xdr:cNvSpPr>
          <a:spLocks/>
        </xdr:cNvSpPr>
      </xdr:nvSpPr>
      <xdr:spPr>
        <a:xfrm>
          <a:off x="2143125" y="131445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79</xdr:row>
      <xdr:rowOff>95250</xdr:rowOff>
    </xdr:from>
    <xdr:to>
      <xdr:col>4</xdr:col>
      <xdr:colOff>342900</xdr:colOff>
      <xdr:row>79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2486025" y="13144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107</xdr:row>
      <xdr:rowOff>0</xdr:rowOff>
    </xdr:from>
    <xdr:to>
      <xdr:col>4</xdr:col>
      <xdr:colOff>219075</xdr:colOff>
      <xdr:row>107</xdr:row>
      <xdr:rowOff>0</xdr:rowOff>
    </xdr:to>
    <xdr:sp>
      <xdr:nvSpPr>
        <xdr:cNvPr id="24" name="Line 26"/>
        <xdr:cNvSpPr>
          <a:spLocks/>
        </xdr:cNvSpPr>
      </xdr:nvSpPr>
      <xdr:spPr>
        <a:xfrm flipH="1">
          <a:off x="1628775" y="175831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118</xdr:row>
      <xdr:rowOff>152400</xdr:rowOff>
    </xdr:from>
    <xdr:to>
      <xdr:col>3</xdr:col>
      <xdr:colOff>428625</xdr:colOff>
      <xdr:row>123</xdr:row>
      <xdr:rowOff>95250</xdr:rowOff>
    </xdr:to>
    <xdr:sp>
      <xdr:nvSpPr>
        <xdr:cNvPr id="25" name="AutoShape 27"/>
        <xdr:cNvSpPr>
          <a:spLocks/>
        </xdr:cNvSpPr>
      </xdr:nvSpPr>
      <xdr:spPr>
        <a:xfrm>
          <a:off x="1514475" y="19516725"/>
          <a:ext cx="742950" cy="752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105</xdr:row>
      <xdr:rowOff>9525</xdr:rowOff>
    </xdr:from>
    <xdr:to>
      <xdr:col>2</xdr:col>
      <xdr:colOff>438150</xdr:colOff>
      <xdr:row>109</xdr:row>
      <xdr:rowOff>114300</xdr:rowOff>
    </xdr:to>
    <xdr:sp>
      <xdr:nvSpPr>
        <xdr:cNvPr id="26" name="AutoShape 28"/>
        <xdr:cNvSpPr>
          <a:spLocks/>
        </xdr:cNvSpPr>
      </xdr:nvSpPr>
      <xdr:spPr>
        <a:xfrm>
          <a:off x="914400" y="17268825"/>
          <a:ext cx="742950" cy="752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119</xdr:row>
      <xdr:rowOff>0</xdr:rowOff>
    </xdr:from>
    <xdr:to>
      <xdr:col>6</xdr:col>
      <xdr:colOff>123825</xdr:colOff>
      <xdr:row>123</xdr:row>
      <xdr:rowOff>85725</xdr:rowOff>
    </xdr:to>
    <xdr:sp>
      <xdr:nvSpPr>
        <xdr:cNvPr id="27" name="AutoShape 29"/>
        <xdr:cNvSpPr>
          <a:spLocks/>
        </xdr:cNvSpPr>
      </xdr:nvSpPr>
      <xdr:spPr>
        <a:xfrm>
          <a:off x="2952750" y="19526250"/>
          <a:ext cx="828675" cy="73342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105</xdr:row>
      <xdr:rowOff>9525</xdr:rowOff>
    </xdr:from>
    <xdr:to>
      <xdr:col>5</xdr:col>
      <xdr:colOff>428625</xdr:colOff>
      <xdr:row>109</xdr:row>
      <xdr:rowOff>95250</xdr:rowOff>
    </xdr:to>
    <xdr:sp>
      <xdr:nvSpPr>
        <xdr:cNvPr id="28" name="AutoShape 30"/>
        <xdr:cNvSpPr>
          <a:spLocks/>
        </xdr:cNvSpPr>
      </xdr:nvSpPr>
      <xdr:spPr>
        <a:xfrm>
          <a:off x="2647950" y="17268825"/>
          <a:ext cx="828675" cy="73342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ndulkar.tripod.com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zoomScalePageLayoutView="0" workbookViewId="0" topLeftCell="A1">
      <selection activeCell="A25" sqref="A25"/>
    </sheetView>
  </sheetViews>
  <sheetFormatPr defaultColWidth="9.140625" defaultRowHeight="12.75"/>
  <sheetData>
    <row r="1" spans="1:7" ht="18">
      <c r="A1" s="1"/>
      <c r="B1" s="1"/>
      <c r="C1" s="1"/>
      <c r="D1" s="1" t="s">
        <v>1</v>
      </c>
      <c r="G1" s="3"/>
    </row>
    <row r="2" spans="1:12" ht="18">
      <c r="A2" s="1" t="s">
        <v>2</v>
      </c>
      <c r="B2" s="1"/>
      <c r="C2" s="1"/>
      <c r="D2" s="1"/>
      <c r="G2" s="3"/>
      <c r="K2" s="10"/>
      <c r="L2" s="10"/>
    </row>
    <row r="3" spans="1:11" ht="18">
      <c r="A3" s="1" t="s">
        <v>0</v>
      </c>
      <c r="B3" s="1"/>
      <c r="C3" s="1"/>
      <c r="D3" s="1"/>
      <c r="G3" s="11"/>
      <c r="H3" s="11"/>
      <c r="I3" s="11"/>
      <c r="J3" s="11"/>
      <c r="K3" s="10"/>
    </row>
    <row r="4" spans="1:10" ht="12.75">
      <c r="A4" s="3" t="s">
        <v>3</v>
      </c>
      <c r="I4" s="3" t="s">
        <v>4</v>
      </c>
      <c r="J4" s="11"/>
    </row>
    <row r="5" spans="1:10" ht="12.75">
      <c r="A5" t="s">
        <v>37</v>
      </c>
      <c r="I5" s="7">
        <v>14.1</v>
      </c>
      <c r="J5" s="11"/>
    </row>
    <row r="6" spans="1:10" ht="12.75">
      <c r="A6" t="s">
        <v>61</v>
      </c>
      <c r="I6" s="7">
        <v>14.2</v>
      </c>
      <c r="J6" s="11"/>
    </row>
    <row r="7" spans="1:10" ht="12.75">
      <c r="A7" t="s">
        <v>62</v>
      </c>
      <c r="I7" s="7">
        <v>14.3</v>
      </c>
      <c r="J7" s="11"/>
    </row>
    <row r="8" spans="1:9" ht="12.75">
      <c r="A8" t="s">
        <v>96</v>
      </c>
      <c r="I8" s="7">
        <v>14.4</v>
      </c>
    </row>
    <row r="25" spans="1:2" ht="15">
      <c r="A25" s="16" t="s">
        <v>121</v>
      </c>
      <c r="B25" s="14" t="s">
        <v>122</v>
      </c>
    </row>
    <row r="26" spans="1:2" ht="15">
      <c r="A26" s="15"/>
      <c r="B26" s="14" t="s">
        <v>123</v>
      </c>
    </row>
    <row r="30" spans="1:5" ht="12.75">
      <c r="A30" s="3" t="s">
        <v>6</v>
      </c>
      <c r="B30" s="3" t="s">
        <v>5</v>
      </c>
      <c r="C30" s="3"/>
      <c r="D30" s="3"/>
      <c r="E30" s="3"/>
    </row>
    <row r="31" ht="12.75">
      <c r="B31" s="12" t="s">
        <v>60</v>
      </c>
    </row>
    <row r="32" ht="12.75">
      <c r="B32" s="12" t="s">
        <v>7</v>
      </c>
    </row>
    <row r="33" ht="12.75">
      <c r="B33" s="12" t="s">
        <v>8</v>
      </c>
    </row>
    <row r="34" ht="12.75">
      <c r="B34" s="12" t="s">
        <v>10</v>
      </c>
    </row>
    <row r="35" ht="12.75">
      <c r="B35" s="12" t="s">
        <v>9</v>
      </c>
    </row>
    <row r="37" ht="12.75">
      <c r="A37" s="3" t="s">
        <v>11</v>
      </c>
    </row>
    <row r="38" spans="2:7" ht="12.75">
      <c r="B38">
        <v>51</v>
      </c>
      <c r="C38" s="4" t="s">
        <v>26</v>
      </c>
      <c r="E38" t="s">
        <v>13</v>
      </c>
      <c r="G38" s="4">
        <v>51</v>
      </c>
    </row>
    <row r="39" ht="12.75">
      <c r="F39" s="5" t="s">
        <v>15</v>
      </c>
    </row>
    <row r="40" spans="2:7" ht="12.75">
      <c r="B40">
        <v>50.5</v>
      </c>
      <c r="G40" s="4">
        <v>50.5</v>
      </c>
    </row>
    <row r="41" spans="7:8" ht="12.75">
      <c r="G41" s="4"/>
      <c r="H41" t="s">
        <v>12</v>
      </c>
    </row>
    <row r="42" spans="2:7" ht="12.75">
      <c r="B42">
        <v>50</v>
      </c>
      <c r="G42" s="4">
        <v>50</v>
      </c>
    </row>
    <row r="43" spans="4:7" ht="12.75">
      <c r="D43" s="2" t="s">
        <v>19</v>
      </c>
      <c r="G43" s="4"/>
    </row>
    <row r="44" spans="2:7" ht="12.75">
      <c r="B44">
        <v>49.5</v>
      </c>
      <c r="C44" t="s">
        <v>20</v>
      </c>
      <c r="D44" s="2"/>
      <c r="F44" s="5" t="s">
        <v>16</v>
      </c>
      <c r="G44" s="4">
        <v>49.5</v>
      </c>
    </row>
    <row r="45" spans="3:8" ht="12.75">
      <c r="C45" t="s">
        <v>21</v>
      </c>
      <c r="D45" s="2" t="s">
        <v>22</v>
      </c>
      <c r="F45" s="5" t="s">
        <v>17</v>
      </c>
      <c r="G45" s="4"/>
      <c r="H45" t="s">
        <v>25</v>
      </c>
    </row>
    <row r="46" spans="2:7" ht="12.75">
      <c r="B46">
        <v>49</v>
      </c>
      <c r="G46" s="4">
        <v>49</v>
      </c>
    </row>
    <row r="47" spans="4:6" ht="12.75">
      <c r="D47" t="s">
        <v>13</v>
      </c>
      <c r="F47" s="5" t="s">
        <v>18</v>
      </c>
    </row>
    <row r="48" ht="12.75">
      <c r="E48" t="s">
        <v>14</v>
      </c>
    </row>
    <row r="49" ht="12.75">
      <c r="D49" t="s">
        <v>23</v>
      </c>
    </row>
    <row r="51" ht="12.75">
      <c r="B51" t="s">
        <v>24</v>
      </c>
    </row>
    <row r="53" spans="1:2" ht="12.75">
      <c r="B53" t="s">
        <v>27</v>
      </c>
    </row>
    <row r="55" ht="12.75">
      <c r="B55" t="s">
        <v>28</v>
      </c>
    </row>
    <row r="57" ht="12.75">
      <c r="B57" t="s">
        <v>29</v>
      </c>
    </row>
    <row r="59" ht="12.75">
      <c r="B59" t="s">
        <v>30</v>
      </c>
    </row>
    <row r="61" ht="12.75">
      <c r="B61" t="s">
        <v>31</v>
      </c>
    </row>
    <row r="63" spans="2:6" ht="12.75">
      <c r="B63" t="s">
        <v>32</v>
      </c>
      <c r="F63" s="13" t="s">
        <v>33</v>
      </c>
    </row>
    <row r="65" spans="2:6" ht="12.75">
      <c r="B65" t="s">
        <v>34</v>
      </c>
      <c r="F65" s="13" t="s">
        <v>33</v>
      </c>
    </row>
    <row r="67" spans="2:6" ht="12.75">
      <c r="B67" t="s">
        <v>35</v>
      </c>
      <c r="F67" s="13" t="s">
        <v>33</v>
      </c>
    </row>
    <row r="69" ht="12.75">
      <c r="E69" s="6" t="s">
        <v>36</v>
      </c>
    </row>
    <row r="70" spans="1:2" ht="12.75">
      <c r="A70" s="3" t="s">
        <v>39</v>
      </c>
      <c r="B70" s="3" t="s">
        <v>38</v>
      </c>
    </row>
    <row r="71" ht="12.75">
      <c r="B71" s="12" t="s">
        <v>40</v>
      </c>
    </row>
    <row r="72" ht="12.75">
      <c r="B72" s="12" t="s">
        <v>41</v>
      </c>
    </row>
    <row r="73" ht="12.75">
      <c r="B73" s="12" t="s">
        <v>42</v>
      </c>
    </row>
    <row r="74" ht="12.75">
      <c r="B74" s="12" t="s">
        <v>43</v>
      </c>
    </row>
    <row r="75" ht="12.75">
      <c r="B75" s="12" t="s">
        <v>95</v>
      </c>
    </row>
    <row r="77" spans="1:6" ht="12.75">
      <c r="A77" s="3" t="s">
        <v>11</v>
      </c>
      <c r="C77" t="s">
        <v>44</v>
      </c>
      <c r="F77" t="s">
        <v>119</v>
      </c>
    </row>
    <row r="79" ht="12.75">
      <c r="E79" s="2" t="s">
        <v>45</v>
      </c>
    </row>
    <row r="80" spans="2:7" ht="12.75">
      <c r="B80" t="s">
        <v>59</v>
      </c>
      <c r="G80" t="s">
        <v>59</v>
      </c>
    </row>
    <row r="81" spans="2:7" ht="12.75">
      <c r="B81" s="2" t="s">
        <v>57</v>
      </c>
      <c r="G81" t="s">
        <v>58</v>
      </c>
    </row>
    <row r="84" ht="12.75">
      <c r="B84" t="s">
        <v>46</v>
      </c>
    </row>
    <row r="85" spans="2:6" ht="12.75">
      <c r="B85" t="s">
        <v>47</v>
      </c>
      <c r="E85">
        <v>250</v>
      </c>
      <c r="F85" t="s">
        <v>52</v>
      </c>
    </row>
    <row r="86" spans="2:6" ht="12.75">
      <c r="B86" t="s">
        <v>47</v>
      </c>
      <c r="E86">
        <f>250/0.1</f>
        <v>2500</v>
      </c>
      <c r="F86" t="s">
        <v>53</v>
      </c>
    </row>
    <row r="87" spans="2:6" ht="12.75">
      <c r="B87" t="s">
        <v>48</v>
      </c>
      <c r="E87">
        <v>400</v>
      </c>
      <c r="F87" t="s">
        <v>52</v>
      </c>
    </row>
    <row r="88" spans="2:6" ht="12.75">
      <c r="B88" t="s">
        <v>48</v>
      </c>
      <c r="E88">
        <f>400/0.1</f>
        <v>4000</v>
      </c>
      <c r="F88" t="s">
        <v>53</v>
      </c>
    </row>
    <row r="90" ht="12.75">
      <c r="B90" t="s">
        <v>49</v>
      </c>
    </row>
    <row r="91" spans="2:6" ht="12.75">
      <c r="B91" t="s">
        <v>50</v>
      </c>
      <c r="E91">
        <v>49.85</v>
      </c>
      <c r="F91" t="s">
        <v>54</v>
      </c>
    </row>
    <row r="92" spans="2:6" ht="12.75">
      <c r="B92" t="s">
        <v>51</v>
      </c>
      <c r="E92">
        <v>50</v>
      </c>
      <c r="F92" t="s">
        <v>54</v>
      </c>
    </row>
    <row r="93" ht="12.75"/>
    <row r="94" spans="2:3" ht="12.75">
      <c r="B94" t="s">
        <v>45</v>
      </c>
      <c r="C94" t="s">
        <v>55</v>
      </c>
    </row>
    <row r="95" spans="5:8" ht="12.75">
      <c r="E95">
        <f>86:86*88:88*(91:91-92:92)/(86:86+88:88)</f>
        <v>-230.76923076922859</v>
      </c>
      <c r="F95" t="s">
        <v>56</v>
      </c>
      <c r="H95" s="13" t="s">
        <v>33</v>
      </c>
    </row>
    <row r="97" ht="12.75">
      <c r="E97" s="6" t="s">
        <v>36</v>
      </c>
    </row>
    <row r="99" spans="1:2" ht="12.75">
      <c r="A99" s="3" t="s">
        <v>63</v>
      </c>
      <c r="B99" s="3" t="s">
        <v>62</v>
      </c>
    </row>
    <row r="100" ht="12.75">
      <c r="B100" s="12" t="s">
        <v>87</v>
      </c>
    </row>
    <row r="101" ht="12.75">
      <c r="B101" s="12" t="s">
        <v>64</v>
      </c>
    </row>
    <row r="102" ht="12.75">
      <c r="B102" s="12" t="s">
        <v>88</v>
      </c>
    </row>
    <row r="103" ht="12.75">
      <c r="B103" s="12" t="s">
        <v>65</v>
      </c>
    </row>
    <row r="105" spans="1:5" ht="12.75">
      <c r="A105" s="3" t="s">
        <v>11</v>
      </c>
      <c r="C105" t="s">
        <v>57</v>
      </c>
      <c r="E105" s="5" t="s">
        <v>58</v>
      </c>
    </row>
    <row r="108" ht="12.75">
      <c r="D108" s="2" t="s">
        <v>68</v>
      </c>
    </row>
    <row r="111" spans="3:6" ht="12.75">
      <c r="C111" t="s">
        <v>66</v>
      </c>
      <c r="F111" t="s">
        <v>67</v>
      </c>
    </row>
    <row r="113" ht="12.75">
      <c r="B113" t="s">
        <v>89</v>
      </c>
    </row>
    <row r="114" ht="12.75">
      <c r="B114" s="8" t="s">
        <v>94</v>
      </c>
    </row>
    <row r="115" ht="12.75">
      <c r="B115" t="s">
        <v>69</v>
      </c>
    </row>
    <row r="116" ht="12.75">
      <c r="B116" t="s">
        <v>70</v>
      </c>
    </row>
    <row r="117" spans="2:7" ht="12.75">
      <c r="B117" t="s">
        <v>68</v>
      </c>
      <c r="E117" s="8" t="s">
        <v>71</v>
      </c>
      <c r="G117" t="s">
        <v>78</v>
      </c>
    </row>
    <row r="118" ht="12.75">
      <c r="B118" s="3" t="s">
        <v>72</v>
      </c>
    </row>
    <row r="121" spans="3:7" ht="12.75">
      <c r="C121" t="s">
        <v>66</v>
      </c>
      <c r="G121" s="2" t="s">
        <v>67</v>
      </c>
    </row>
    <row r="122" spans="1:7" ht="12.75">
      <c r="C122" t="s">
        <v>73</v>
      </c>
      <c r="G122" s="2" t="s">
        <v>74</v>
      </c>
    </row>
    <row r="125" spans="4:6" ht="12.75">
      <c r="D125" t="s">
        <v>57</v>
      </c>
      <c r="F125" t="s">
        <v>58</v>
      </c>
    </row>
    <row r="127" ht="12.75">
      <c r="B127" t="s">
        <v>75</v>
      </c>
    </row>
    <row r="128" ht="12.75">
      <c r="B128" t="s">
        <v>76</v>
      </c>
    </row>
    <row r="129" ht="12.75">
      <c r="B129" t="s">
        <v>90</v>
      </c>
    </row>
    <row r="130" spans="2:7" ht="12.75">
      <c r="B130" t="s">
        <v>91</v>
      </c>
      <c r="G130" t="s">
        <v>85</v>
      </c>
    </row>
    <row r="131" ht="12.75">
      <c r="B131" t="s">
        <v>77</v>
      </c>
    </row>
    <row r="132" spans="2:7" ht="12.75">
      <c r="B132" t="s">
        <v>92</v>
      </c>
      <c r="G132" t="s">
        <v>79</v>
      </c>
    </row>
    <row r="133" ht="12.75">
      <c r="B133" t="s">
        <v>80</v>
      </c>
    </row>
    <row r="135" spans="2:7" ht="12.75">
      <c r="B135" t="s">
        <v>66</v>
      </c>
      <c r="C135" s="8" t="s">
        <v>81</v>
      </c>
      <c r="G135" t="s">
        <v>84</v>
      </c>
    </row>
    <row r="136" spans="2:6" ht="12.75">
      <c r="B136" t="s">
        <v>82</v>
      </c>
      <c r="E136">
        <v>500</v>
      </c>
      <c r="F136" t="s">
        <v>83</v>
      </c>
    </row>
    <row r="137" spans="2:6" ht="12.75">
      <c r="B137" t="s">
        <v>74</v>
      </c>
      <c r="E137">
        <v>50</v>
      </c>
      <c r="F137" t="s">
        <v>54</v>
      </c>
    </row>
    <row r="138" spans="2:6" ht="12.75">
      <c r="B138" t="s">
        <v>73</v>
      </c>
      <c r="E138">
        <v>49</v>
      </c>
      <c r="F138" t="s">
        <v>54</v>
      </c>
    </row>
    <row r="139" ht="12.75">
      <c r="B139" t="s">
        <v>77</v>
      </c>
    </row>
    <row r="140" spans="2:7" ht="12.75">
      <c r="B140" t="s">
        <v>66</v>
      </c>
      <c r="E140" s="9">
        <f>136:136/(137:137-138:138)</f>
        <v>500</v>
      </c>
      <c r="F140" t="s">
        <v>53</v>
      </c>
      <c r="G140" s="13" t="s">
        <v>33</v>
      </c>
    </row>
    <row r="141" spans="2:6" ht="12.75">
      <c r="B141" t="s">
        <v>68</v>
      </c>
      <c r="E141">
        <v>300</v>
      </c>
      <c r="F141" t="s">
        <v>83</v>
      </c>
    </row>
    <row r="142" spans="2:5" ht="12.75">
      <c r="B142" t="s">
        <v>86</v>
      </c>
      <c r="C142" s="8"/>
      <c r="E142" s="8"/>
    </row>
    <row r="143" spans="2:3" ht="12.75">
      <c r="B143" t="s">
        <v>67</v>
      </c>
      <c r="C143" s="8" t="s">
        <v>93</v>
      </c>
    </row>
    <row r="144" spans="5:7" ht="12.75">
      <c r="E144" s="9">
        <f>140:140*141:141/(136:136-141:141)</f>
        <v>750</v>
      </c>
      <c r="F144" t="s">
        <v>53</v>
      </c>
      <c r="G144" s="13" t="s">
        <v>33</v>
      </c>
    </row>
    <row r="146" ht="12.75">
      <c r="E146" s="6" t="s">
        <v>36</v>
      </c>
    </row>
    <row r="148" spans="1:9" ht="12.75">
      <c r="A148" s="3" t="s">
        <v>97</v>
      </c>
      <c r="B148" s="3" t="s">
        <v>96</v>
      </c>
      <c r="I148" s="2"/>
    </row>
    <row r="149" ht="12.75">
      <c r="B149" s="12" t="s">
        <v>98</v>
      </c>
    </row>
    <row r="150" ht="12.75">
      <c r="B150" s="12" t="s">
        <v>114</v>
      </c>
    </row>
    <row r="151" ht="12.75">
      <c r="B151" s="12" t="s">
        <v>99</v>
      </c>
    </row>
    <row r="152" ht="12.75">
      <c r="B152" s="12" t="s">
        <v>100</v>
      </c>
    </row>
    <row r="153" ht="12.75">
      <c r="B153" s="12" t="s">
        <v>101</v>
      </c>
    </row>
    <row r="155" spans="1:6" ht="12.75">
      <c r="A155" s="3" t="s">
        <v>11</v>
      </c>
      <c r="B155" t="s">
        <v>105</v>
      </c>
      <c r="E155">
        <v>150</v>
      </c>
      <c r="F155" t="s">
        <v>83</v>
      </c>
    </row>
    <row r="156" spans="2:6" ht="12.75">
      <c r="B156" t="s">
        <v>106</v>
      </c>
      <c r="E156">
        <v>100</v>
      </c>
      <c r="F156" t="s">
        <v>83</v>
      </c>
    </row>
    <row r="157" spans="2:6" ht="12.75">
      <c r="B157" t="s">
        <v>66</v>
      </c>
      <c r="E157">
        <v>150</v>
      </c>
      <c r="F157" t="s">
        <v>53</v>
      </c>
    </row>
    <row r="158" spans="2:6" ht="12.75">
      <c r="B158" t="s">
        <v>67</v>
      </c>
      <c r="E158">
        <v>100</v>
      </c>
      <c r="F158" t="s">
        <v>53</v>
      </c>
    </row>
    <row r="159" spans="2:6" ht="12.75">
      <c r="B159" t="s">
        <v>115</v>
      </c>
      <c r="E159">
        <v>0.1</v>
      </c>
      <c r="F159" t="s">
        <v>102</v>
      </c>
    </row>
    <row r="160" spans="2:6" ht="12.75">
      <c r="B160" t="s">
        <v>103</v>
      </c>
      <c r="E160">
        <v>50</v>
      </c>
      <c r="F160" t="s">
        <v>54</v>
      </c>
    </row>
    <row r="161" spans="2:4" ht="12.75">
      <c r="B161" t="s">
        <v>116</v>
      </c>
      <c r="D161" s="8" t="s">
        <v>120</v>
      </c>
    </row>
    <row r="162" spans="4:7" ht="12.75">
      <c r="D162" s="8" t="s">
        <v>104</v>
      </c>
      <c r="E162" s="8" t="s">
        <v>108</v>
      </c>
      <c r="G162" t="s">
        <v>107</v>
      </c>
    </row>
    <row r="163" spans="5:6" ht="12.75">
      <c r="E163">
        <f>E159*E160/E155</f>
        <v>0.03333333333333333</v>
      </c>
      <c r="F163" t="s">
        <v>107</v>
      </c>
    </row>
    <row r="164" spans="2:7" ht="12.75">
      <c r="B164" t="s">
        <v>117</v>
      </c>
      <c r="D164" s="8" t="s">
        <v>104</v>
      </c>
      <c r="E164" s="8" t="s">
        <v>109</v>
      </c>
      <c r="G164" t="s">
        <v>107</v>
      </c>
    </row>
    <row r="165" spans="5:6" ht="12.75">
      <c r="E165">
        <f>E159*E160/E156</f>
        <v>0.05</v>
      </c>
      <c r="F165" t="s">
        <v>107</v>
      </c>
    </row>
    <row r="166" spans="2:6" ht="12.75">
      <c r="B166" t="s">
        <v>111</v>
      </c>
      <c r="E166">
        <v>10</v>
      </c>
      <c r="F166" t="s">
        <v>83</v>
      </c>
    </row>
    <row r="167" spans="2:5" ht="12.75">
      <c r="B167" t="s">
        <v>118</v>
      </c>
      <c r="E167" s="8" t="s">
        <v>110</v>
      </c>
    </row>
    <row r="168" spans="5:7" ht="12.75">
      <c r="E168">
        <f>-E166/(E157+(1/E163)+E158+(1/E165))</f>
        <v>-0.03333333333333333</v>
      </c>
      <c r="F168" t="s">
        <v>54</v>
      </c>
      <c r="G168" s="13" t="s">
        <v>33</v>
      </c>
    </row>
    <row r="170" spans="2:7" ht="12.75">
      <c r="B170" t="s">
        <v>112</v>
      </c>
      <c r="E170" s="8" t="s">
        <v>113</v>
      </c>
      <c r="G170" s="13"/>
    </row>
    <row r="171" spans="5:7" ht="12.75">
      <c r="E171" s="8">
        <f>-E166*(E158+(1/E165))/(E157+(1/E163)+E158+(1/E165))</f>
        <v>-4</v>
      </c>
      <c r="F171" t="s">
        <v>83</v>
      </c>
      <c r="G171" s="13" t="s">
        <v>33</v>
      </c>
    </row>
    <row r="172" ht="12.75"/>
    <row r="173" ht="12.75">
      <c r="E173" s="6" t="s">
        <v>36</v>
      </c>
    </row>
  </sheetData>
  <sheetProtection/>
  <hyperlinks>
    <hyperlink ref="E69" location="A5" display="A5"/>
    <hyperlink ref="E97" location="A5" display="A5"/>
    <hyperlink ref="E146" location="A5" display="A5"/>
    <hyperlink ref="E173" location="A5" display="A5"/>
    <hyperlink ref="I8" location="a172" display="a172"/>
    <hyperlink ref="I7" location="a122" display="a122"/>
    <hyperlink ref="I6" location="a93" display="a93"/>
    <hyperlink ref="I5" location="a53" display="a53"/>
    <hyperlink ref="A25" r:id="rId1" display="WEBSITE"/>
  </hyperlinks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MS_ClipArt_Gallery" shapeId="30235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PNG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C.S.Indulkar</dc:creator>
  <cp:keywords/>
  <dc:description/>
  <cp:lastModifiedBy>C.S Indulkar</cp:lastModifiedBy>
  <dcterms:created xsi:type="dcterms:W3CDTF">1999-02-16T17:29:10Z</dcterms:created>
  <dcterms:modified xsi:type="dcterms:W3CDTF">2012-11-24T11:28:05Z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